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ff Folders\David Gruber\"/>
    </mc:Choice>
  </mc:AlternateContent>
  <xr:revisionPtr revIDLastSave="0" documentId="8_{7279D366-E00E-4A1D-B142-FD9C895DD43F}" xr6:coauthVersionLast="45" xr6:coauthVersionMax="45" xr10:uidLastSave="{00000000-0000-0000-0000-000000000000}"/>
  <bookViews>
    <workbookView xWindow="-120" yWindow="-120" windowWidth="20730" windowHeight="11160" firstSheet="2" activeTab="2" xr2:uid="{84600F2A-D34C-45EA-ACEC-F1F7A281AE7E}"/>
  </bookViews>
  <sheets>
    <sheet name="Sheet1" sheetId="1" r:id="rId1"/>
    <sheet name="Sheet2" sheetId="2" r:id="rId2"/>
    <sheet name="IRC Recommendations" sheetId="3" r:id="rId3"/>
  </sheets>
  <definedNames>
    <definedName name="_xlnm._FilterDatabase" localSheetId="2" hidden="1">'IRC Recommendations'!$A$1:$AM$14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E14" i="3" l="1"/>
  <c r="D14" i="3"/>
  <c r="C14" i="3"/>
  <c r="B14" i="3"/>
  <c r="F13" i="3"/>
  <c r="F12" i="3"/>
  <c r="F11" i="3"/>
  <c r="F10" i="3"/>
  <c r="F9" i="3"/>
  <c r="F8" i="3"/>
  <c r="F7" i="3"/>
  <c r="F6" i="3"/>
  <c r="F5" i="3"/>
  <c r="F4" i="3"/>
  <c r="F3" i="3"/>
  <c r="F2" i="3"/>
  <c r="F14" i="3" l="1"/>
  <c r="F17" i="2" l="1"/>
  <c r="E17" i="2"/>
  <c r="D17" i="2"/>
  <c r="C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7" i="2" l="1"/>
  <c r="G26" i="2" s="1"/>
  <c r="D17" i="1" l="1"/>
  <c r="E17" i="1"/>
  <c r="F17" i="1"/>
  <c r="G17" i="1"/>
  <c r="C1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</calcChain>
</file>

<file path=xl/sharedStrings.xml><?xml version="1.0" encoding="utf-8"?>
<sst xmlns="http://schemas.openxmlformats.org/spreadsheetml/2006/main" count="114" uniqueCount="44">
  <si>
    <t>Agency</t>
  </si>
  <si>
    <t>Services</t>
  </si>
  <si>
    <t>Brighter Tomorrows</t>
  </si>
  <si>
    <t>Rapid Rehousing</t>
  </si>
  <si>
    <t>Catholic Charities</t>
  </si>
  <si>
    <t>Rapid Rehousing, Prevention, HMIS</t>
  </si>
  <si>
    <t>Community Lifeline</t>
  </si>
  <si>
    <t>Family Gateway</t>
  </si>
  <si>
    <t xml:space="preserve">Rapid Rehousing, Prevention </t>
  </si>
  <si>
    <t>Helen's Project</t>
  </si>
  <si>
    <t xml:space="preserve">Prevention </t>
  </si>
  <si>
    <t>Hope Restored Missions</t>
  </si>
  <si>
    <t>Hope's Door New Beginning</t>
  </si>
  <si>
    <t>Metro Dallas Homeless Alliance</t>
  </si>
  <si>
    <t>Metrocrest</t>
  </si>
  <si>
    <t xml:space="preserve">Shared Housing Center </t>
  </si>
  <si>
    <t>Rapid Rehousing, Prevention</t>
  </si>
  <si>
    <t>The Bridge</t>
  </si>
  <si>
    <t>The Family Place</t>
  </si>
  <si>
    <t>The Stewpot</t>
  </si>
  <si>
    <t>Under 1 Roof</t>
  </si>
  <si>
    <t>Prevention, HMIS</t>
  </si>
  <si>
    <t>Wellness Center for Older Adults</t>
  </si>
  <si>
    <t>Sarah</t>
  </si>
  <si>
    <t>Natalie</t>
  </si>
  <si>
    <t>Total Budget</t>
  </si>
  <si>
    <t>Rapid Rehousing Budget</t>
  </si>
  <si>
    <t>Prevention Budget</t>
  </si>
  <si>
    <t>HMIS</t>
  </si>
  <si>
    <t>ADMIN</t>
  </si>
  <si>
    <t>Erin</t>
  </si>
  <si>
    <t>339k for RRH</t>
  </si>
  <si>
    <t>Admin</t>
  </si>
  <si>
    <t>Prev</t>
  </si>
  <si>
    <t>RRH</t>
  </si>
  <si>
    <t>fix admin &amp; HMIS, grant decreased to $490k for Prev only</t>
  </si>
  <si>
    <t>total grant amount is $500k, change admin</t>
  </si>
  <si>
    <t>changed HMIS to 20k, edit admin</t>
  </si>
  <si>
    <t>no landlord incentives</t>
  </si>
  <si>
    <t>Totals</t>
  </si>
  <si>
    <t>Total IRC Recommended Budget</t>
  </si>
  <si>
    <t>Total Budget Requested</t>
  </si>
  <si>
    <t>Alternate Applicants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</si>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</sst>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0" fillId="0" borderId="1" xfId="1" applyFont="1" applyBorder="1"/>
    <xf numFmtId="43" fontId="0" fillId="0" borderId="0" xfId="1" applyFont="1"/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3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43" fontId="0" fillId="4" borderId="1" xfId="1" applyFont="1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43" fontId="0" fillId="0" borderId="0" xfId="0" applyNumberFormat="1"/>
    <xf numFmtId="9" fontId="0" fillId="0" borderId="0" xfId="0" applyNumberFormat="1"/>
    <xf numFmtId="0" fontId="0" fillId="5" borderId="1" xfId="0" applyFill="1" applyBorder="1"/>
    <xf numFmtId="43" fontId="0" fillId="5" borderId="1" xfId="1" applyFont="1" applyFill="1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/>
    <xf numFmtId="43" fontId="0" fillId="6" borderId="1" xfId="1" applyFont="1" applyFill="1" applyBorder="1"/>
    <xf numFmtId="0" fontId="0" fillId="6" borderId="1" xfId="0" applyFill="1" applyBorder="1" applyAlignment="1">
      <alignment horizontal="center"/>
    </xf>
    <xf numFmtId="0" fontId="0" fillId="6" borderId="0" xfId="0" applyFill="1"/>
    <xf numFmtId="43" fontId="0" fillId="0" borderId="1" xfId="1" applyFont="1" applyFill="1" applyBorder="1"/>
    <xf numFmtId="0" fontId="0" fillId="0" borderId="0" xfId="0" applyFill="1"/>
    <xf numFmtId="0" fontId="3" fillId="0" borderId="1" xfId="0" applyFont="1" applyFill="1" applyBorder="1"/>
    <xf numFmtId="0" fontId="0" fillId="6" borderId="0" xfId="0" applyFill="1" applyAlignment="1">
      <alignment horizontal="center"/>
    </xf>
    <xf numFmtId="0" fontId="4" fillId="0" borderId="1" xfId="0" applyFont="1" applyFill="1" applyBorder="1"/>
    <xf numFmtId="0" fontId="0" fillId="0" borderId="0" xfId="0" applyFill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>
      <alignment horizontal="center" wrapText="1"/>
    </xf>
    <xf numFmtId="43" fontId="4" fillId="7" borderId="1" xfId="1" applyFont="1" applyFill="1" applyBorder="1"/>
    <xf numFmtId="0" fontId="0" fillId="0" borderId="1" xfId="0" applyFont="1" applyFill="1" applyBorder="1"/>
    <xf numFmtId="0" fontId="0" fillId="0" borderId="1" xfId="0" applyFont="1" applyBorder="1"/>
    <xf numFmtId="4" fontId="2" fillId="0" borderId="1" xfId="0" applyNumberFormat="1" applyFont="1" applyBorder="1" applyAlignment="1">
      <alignment horizontal="center"/>
    </xf>
    <xf numFmtId="4" fontId="0" fillId="0" borderId="1" xfId="1" applyNumberFormat="1" applyFont="1" applyFill="1" applyBorder="1"/>
    <xf numFmtId="4" fontId="0" fillId="0" borderId="0" xfId="0" applyNumberFormat="1"/>
    <xf numFmtId="4" fontId="0" fillId="0" borderId="1" xfId="0" applyNumberFormat="1" applyFont="1" applyBorder="1"/>
    <xf numFmtId="4" fontId="4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67C7-06D0-40AB-AACC-16B8642CB765}">
  <dimension ref="A1:K31"/>
  <sheetViews>
    <sheetView workbookViewId="0">
      <selection activeCell="C25" sqref="C25"/>
    </sheetView>
  </sheetViews>
  <sheetFormatPr defaultRowHeight="15" x14ac:dyDescent="0.25"/>
  <cols>
    <col min="1" max="1" width="30.85546875" bestFit="1" customWidth="1"/>
    <col min="2" max="2" width="32.85546875" bestFit="1" customWidth="1"/>
    <col min="3" max="3" width="15.28515625" customWidth="1"/>
    <col min="4" max="4" width="16.28515625" customWidth="1"/>
    <col min="5" max="5" width="23.7109375" customWidth="1"/>
    <col min="6" max="6" width="23.140625" customWidth="1"/>
    <col min="7" max="7" width="15.28515625" customWidth="1"/>
    <col min="10" max="10" width="9.140625" style="10"/>
  </cols>
  <sheetData>
    <row r="1" spans="1:11" x14ac:dyDescent="0.25">
      <c r="A1" s="1" t="s">
        <v>0</v>
      </c>
      <c r="B1" s="1" t="s">
        <v>1</v>
      </c>
      <c r="C1" s="6" t="s">
        <v>29</v>
      </c>
      <c r="D1" s="6" t="s">
        <v>28</v>
      </c>
      <c r="E1" s="6" t="s">
        <v>27</v>
      </c>
      <c r="F1" s="6" t="s">
        <v>26</v>
      </c>
      <c r="G1" s="6" t="s">
        <v>25</v>
      </c>
      <c r="H1" t="s">
        <v>23</v>
      </c>
      <c r="I1" t="s">
        <v>24</v>
      </c>
      <c r="J1" s="9" t="s">
        <v>30</v>
      </c>
    </row>
    <row r="2" spans="1:11" x14ac:dyDescent="0.25">
      <c r="A2" s="2" t="s">
        <v>2</v>
      </c>
      <c r="B2" s="2" t="s">
        <v>3</v>
      </c>
      <c r="C2" s="7">
        <v>25000</v>
      </c>
      <c r="D2" s="7"/>
      <c r="E2" s="7"/>
      <c r="F2" s="7">
        <v>500000</v>
      </c>
      <c r="G2" s="7">
        <f>SUM(C2:F2)</f>
        <v>525000</v>
      </c>
      <c r="H2" s="2">
        <v>50</v>
      </c>
      <c r="I2" s="3">
        <v>61</v>
      </c>
      <c r="J2" s="3">
        <v>69</v>
      </c>
    </row>
    <row r="3" spans="1:11" x14ac:dyDescent="0.25">
      <c r="A3" s="4" t="s">
        <v>4</v>
      </c>
      <c r="B3" s="2" t="s">
        <v>5</v>
      </c>
      <c r="C3" s="7">
        <v>70143</v>
      </c>
      <c r="D3" s="7">
        <v>2500</v>
      </c>
      <c r="E3" s="7">
        <v>141720</v>
      </c>
      <c r="F3" s="7">
        <v>1261140</v>
      </c>
      <c r="G3" s="7">
        <f t="shared" ref="G3:G16" si="0">SUM(C3:F3)</f>
        <v>1475503</v>
      </c>
      <c r="H3" s="4">
        <v>96</v>
      </c>
      <c r="I3" s="5">
        <v>87</v>
      </c>
      <c r="J3" s="5">
        <v>90</v>
      </c>
    </row>
    <row r="4" spans="1:11" x14ac:dyDescent="0.25">
      <c r="A4" s="13" t="s">
        <v>6</v>
      </c>
      <c r="B4" s="2" t="s">
        <v>5</v>
      </c>
      <c r="C4" s="7">
        <v>28333</v>
      </c>
      <c r="D4" s="7">
        <v>5000</v>
      </c>
      <c r="E4" s="7">
        <v>566667</v>
      </c>
      <c r="F4" s="7"/>
      <c r="G4" s="7">
        <f t="shared" si="0"/>
        <v>600000</v>
      </c>
      <c r="H4" s="2">
        <v>37</v>
      </c>
      <c r="I4" s="3">
        <v>55</v>
      </c>
      <c r="J4" s="3">
        <v>57</v>
      </c>
    </row>
    <row r="5" spans="1:11" x14ac:dyDescent="0.25">
      <c r="A5" s="4" t="s">
        <v>7</v>
      </c>
      <c r="B5" s="2" t="s">
        <v>8</v>
      </c>
      <c r="C5" s="7">
        <v>25424</v>
      </c>
      <c r="D5" s="7"/>
      <c r="E5" s="7">
        <v>118000</v>
      </c>
      <c r="F5" s="7">
        <v>390486</v>
      </c>
      <c r="G5" s="7">
        <f t="shared" si="0"/>
        <v>533910</v>
      </c>
      <c r="H5" s="4">
        <v>86</v>
      </c>
      <c r="I5" s="5">
        <v>95</v>
      </c>
      <c r="J5" s="5">
        <v>100</v>
      </c>
    </row>
    <row r="6" spans="1:11" x14ac:dyDescent="0.25">
      <c r="A6" s="2" t="s">
        <v>9</v>
      </c>
      <c r="B6" s="2" t="s">
        <v>10</v>
      </c>
      <c r="C6" s="7">
        <v>30782</v>
      </c>
      <c r="D6" s="7"/>
      <c r="E6" s="7">
        <v>866100</v>
      </c>
      <c r="F6" s="7"/>
      <c r="G6" s="7">
        <f t="shared" si="0"/>
        <v>896882</v>
      </c>
      <c r="H6" s="2">
        <v>38</v>
      </c>
      <c r="I6" s="3">
        <v>68</v>
      </c>
      <c r="J6" s="3">
        <v>79</v>
      </c>
    </row>
    <row r="7" spans="1:11" s="17" customFormat="1" x14ac:dyDescent="0.25">
      <c r="A7" s="14" t="s">
        <v>11</v>
      </c>
      <c r="B7" s="14" t="s">
        <v>5</v>
      </c>
      <c r="C7" s="15">
        <v>23691</v>
      </c>
      <c r="D7" s="15">
        <v>2499</v>
      </c>
      <c r="E7" s="15">
        <v>235000</v>
      </c>
      <c r="F7" s="15">
        <v>238810</v>
      </c>
      <c r="G7" s="15">
        <f t="shared" si="0"/>
        <v>500000</v>
      </c>
      <c r="H7" s="14">
        <v>38</v>
      </c>
      <c r="I7" s="16">
        <v>43</v>
      </c>
      <c r="J7" s="16">
        <v>37</v>
      </c>
    </row>
    <row r="8" spans="1:11" x14ac:dyDescent="0.25">
      <c r="A8" s="13" t="s">
        <v>12</v>
      </c>
      <c r="B8" s="2" t="s">
        <v>3</v>
      </c>
      <c r="C8" s="7">
        <v>23810</v>
      </c>
      <c r="D8" s="7"/>
      <c r="E8" s="7">
        <v>476190</v>
      </c>
      <c r="F8" s="7"/>
      <c r="G8" s="7">
        <f t="shared" si="0"/>
        <v>500000</v>
      </c>
      <c r="H8" s="2">
        <v>71</v>
      </c>
      <c r="I8" s="3">
        <v>89</v>
      </c>
      <c r="J8" s="3">
        <v>97</v>
      </c>
    </row>
    <row r="9" spans="1:11" x14ac:dyDescent="0.25">
      <c r="A9" s="4" t="s">
        <v>13</v>
      </c>
      <c r="B9" s="2" t="s">
        <v>3</v>
      </c>
      <c r="C9" s="7">
        <v>22619</v>
      </c>
      <c r="D9" s="7">
        <v>25000</v>
      </c>
      <c r="E9" s="7"/>
      <c r="F9" s="7">
        <v>452381</v>
      </c>
      <c r="G9" s="7">
        <f t="shared" si="0"/>
        <v>500000</v>
      </c>
      <c r="H9" s="4">
        <v>90</v>
      </c>
      <c r="I9" s="5">
        <v>100</v>
      </c>
      <c r="J9" s="5">
        <v>100</v>
      </c>
    </row>
    <row r="10" spans="1:11" x14ac:dyDescent="0.25">
      <c r="A10" s="2" t="s">
        <v>14</v>
      </c>
      <c r="B10" s="2" t="s">
        <v>5</v>
      </c>
      <c r="C10" s="7">
        <v>45238</v>
      </c>
      <c r="D10" s="7">
        <v>50000</v>
      </c>
      <c r="E10" s="7">
        <v>874765</v>
      </c>
      <c r="F10" s="7">
        <v>30000</v>
      </c>
      <c r="G10" s="7">
        <f t="shared" si="0"/>
        <v>1000003</v>
      </c>
      <c r="H10" s="2">
        <v>63</v>
      </c>
      <c r="I10" s="3">
        <v>78</v>
      </c>
      <c r="J10" s="3">
        <v>100</v>
      </c>
    </row>
    <row r="11" spans="1:11" x14ac:dyDescent="0.25">
      <c r="A11" s="2" t="s">
        <v>15</v>
      </c>
      <c r="B11" s="2" t="s">
        <v>16</v>
      </c>
      <c r="C11" s="7">
        <v>23810</v>
      </c>
      <c r="D11" s="7">
        <v>0</v>
      </c>
      <c r="E11" s="7">
        <v>101000</v>
      </c>
      <c r="F11" s="7">
        <v>375190</v>
      </c>
      <c r="G11" s="7">
        <f t="shared" si="0"/>
        <v>500000</v>
      </c>
      <c r="H11" s="2">
        <v>53</v>
      </c>
      <c r="I11" s="3">
        <v>80</v>
      </c>
      <c r="J11" s="3">
        <v>87</v>
      </c>
    </row>
    <row r="12" spans="1:11" x14ac:dyDescent="0.25">
      <c r="A12" s="4" t="s">
        <v>17</v>
      </c>
      <c r="B12" s="2" t="s">
        <v>3</v>
      </c>
      <c r="C12" s="7">
        <v>38090</v>
      </c>
      <c r="D12" s="7"/>
      <c r="E12" s="7"/>
      <c r="F12" s="7">
        <v>761800</v>
      </c>
      <c r="G12" s="7">
        <f t="shared" si="0"/>
        <v>799890</v>
      </c>
      <c r="H12" s="4">
        <v>91</v>
      </c>
      <c r="I12" s="5">
        <v>97</v>
      </c>
      <c r="J12" s="5">
        <v>100</v>
      </c>
    </row>
    <row r="13" spans="1:11" x14ac:dyDescent="0.25">
      <c r="A13" s="4" t="s">
        <v>18</v>
      </c>
      <c r="B13" s="2" t="s">
        <v>5</v>
      </c>
      <c r="C13" s="7">
        <v>31286</v>
      </c>
      <c r="D13" s="7">
        <v>15000</v>
      </c>
      <c r="E13" s="7">
        <v>205000</v>
      </c>
      <c r="F13" s="7">
        <v>420714</v>
      </c>
      <c r="G13" s="7">
        <f t="shared" si="0"/>
        <v>672000</v>
      </c>
      <c r="H13" s="4">
        <v>92</v>
      </c>
      <c r="I13" s="5">
        <v>88</v>
      </c>
      <c r="J13" s="5">
        <v>100</v>
      </c>
    </row>
    <row r="14" spans="1:11" x14ac:dyDescent="0.25">
      <c r="A14" s="2" t="s">
        <v>19</v>
      </c>
      <c r="B14" s="2" t="s">
        <v>3</v>
      </c>
      <c r="C14" s="7">
        <v>37547</v>
      </c>
      <c r="D14" s="7"/>
      <c r="E14" s="7"/>
      <c r="F14" s="7">
        <v>750945</v>
      </c>
      <c r="G14" s="7">
        <f t="shared" si="0"/>
        <v>788492</v>
      </c>
      <c r="H14" s="2">
        <v>59</v>
      </c>
      <c r="I14" s="3">
        <v>87</v>
      </c>
      <c r="J14" s="3">
        <v>85</v>
      </c>
    </row>
    <row r="15" spans="1:11" x14ac:dyDescent="0.25">
      <c r="A15" s="2" t="s">
        <v>20</v>
      </c>
      <c r="B15" s="2" t="s">
        <v>21</v>
      </c>
      <c r="C15" s="7">
        <v>49125</v>
      </c>
      <c r="D15" s="7">
        <v>80000</v>
      </c>
      <c r="E15" s="7">
        <v>490000</v>
      </c>
      <c r="F15" s="7">
        <v>492500</v>
      </c>
      <c r="G15" s="7">
        <f t="shared" si="0"/>
        <v>1111625</v>
      </c>
      <c r="H15" s="2">
        <v>47</v>
      </c>
      <c r="I15" s="3">
        <v>78</v>
      </c>
      <c r="J15" s="3">
        <v>70</v>
      </c>
    </row>
    <row r="16" spans="1:11" x14ac:dyDescent="0.25">
      <c r="A16" s="12" t="s">
        <v>22</v>
      </c>
      <c r="B16" s="2" t="s">
        <v>16</v>
      </c>
      <c r="C16" s="7">
        <v>23810</v>
      </c>
      <c r="D16" s="7"/>
      <c r="E16" s="7">
        <v>141000</v>
      </c>
      <c r="F16" s="7">
        <v>3355190</v>
      </c>
      <c r="G16" s="7">
        <f t="shared" si="0"/>
        <v>3520000</v>
      </c>
      <c r="H16" s="2">
        <v>84</v>
      </c>
      <c r="I16" s="3">
        <v>65</v>
      </c>
      <c r="J16" s="3">
        <v>55</v>
      </c>
      <c r="K16" t="s">
        <v>31</v>
      </c>
    </row>
    <row r="17" spans="2:7" x14ac:dyDescent="0.25">
      <c r="C17" s="8">
        <f>SUM(C2:C16)</f>
        <v>498708</v>
      </c>
      <c r="D17" s="8">
        <f t="shared" ref="D17:G17" si="1">SUM(D2:D16)</f>
        <v>179999</v>
      </c>
      <c r="E17" s="8">
        <f t="shared" si="1"/>
        <v>4215442</v>
      </c>
      <c r="F17" s="8">
        <f t="shared" si="1"/>
        <v>9029156</v>
      </c>
      <c r="G17" s="8">
        <f t="shared" si="1"/>
        <v>13923305</v>
      </c>
    </row>
    <row r="27" spans="2:7" x14ac:dyDescent="0.25">
      <c r="B27">
        <v>7633238</v>
      </c>
    </row>
    <row r="28" spans="2:7" x14ac:dyDescent="0.25">
      <c r="B28" s="18">
        <v>381661.9</v>
      </c>
      <c r="C28" s="19">
        <v>0.05</v>
      </c>
    </row>
    <row r="29" spans="2:7" x14ac:dyDescent="0.25">
      <c r="B29" s="8">
        <v>7251576.0999999996</v>
      </c>
    </row>
    <row r="30" spans="2:7" x14ac:dyDescent="0.25">
      <c r="B30" s="8">
        <v>5076103</v>
      </c>
      <c r="C30" s="19">
        <v>0.7</v>
      </c>
    </row>
    <row r="31" spans="2:7" x14ac:dyDescent="0.25">
      <c r="B31" s="8">
        <v>2175472</v>
      </c>
      <c r="C31" s="19">
        <v>0.3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2A75-C20C-4259-8AE7-96D2D4614FEA}">
  <dimension ref="A1:N31"/>
  <sheetViews>
    <sheetView workbookViewId="0">
      <selection activeCell="G17" sqref="G17"/>
    </sheetView>
  </sheetViews>
  <sheetFormatPr defaultRowHeight="15" x14ac:dyDescent="0.25"/>
  <cols>
    <col min="1" max="1" width="30.85546875" bestFit="1" customWidth="1"/>
    <col min="2" max="2" width="32.85546875" bestFit="1" customWidth="1"/>
    <col min="3" max="3" width="15.28515625" customWidth="1"/>
    <col min="4" max="4" width="16.28515625" customWidth="1"/>
    <col min="5" max="5" width="23.7109375" customWidth="1"/>
    <col min="6" max="6" width="23.140625" customWidth="1"/>
    <col min="7" max="7" width="15.28515625" customWidth="1"/>
    <col min="10" max="10" width="9.140625" style="10"/>
    <col min="11" max="11" width="10.5703125" customWidth="1"/>
  </cols>
  <sheetData>
    <row r="1" spans="1:14" x14ac:dyDescent="0.25">
      <c r="A1" s="1" t="s">
        <v>0</v>
      </c>
      <c r="B1" s="1" t="s">
        <v>1</v>
      </c>
      <c r="C1" s="6" t="s">
        <v>29</v>
      </c>
      <c r="D1" s="6" t="s">
        <v>28</v>
      </c>
      <c r="E1" s="6" t="s">
        <v>27</v>
      </c>
      <c r="F1" s="6" t="s">
        <v>26</v>
      </c>
      <c r="G1" s="6" t="s">
        <v>25</v>
      </c>
      <c r="H1" t="s">
        <v>23</v>
      </c>
      <c r="I1" t="s">
        <v>24</v>
      </c>
      <c r="J1" s="9" t="s">
        <v>30</v>
      </c>
    </row>
    <row r="2" spans="1:14" x14ac:dyDescent="0.25">
      <c r="A2" s="2" t="s">
        <v>2</v>
      </c>
      <c r="B2" s="2" t="s">
        <v>3</v>
      </c>
      <c r="C2" s="7">
        <v>23750</v>
      </c>
      <c r="D2" s="7"/>
      <c r="E2" s="7"/>
      <c r="F2" s="7">
        <v>476250</v>
      </c>
      <c r="G2" s="7">
        <f>SUM(C2:F2)</f>
        <v>500000</v>
      </c>
      <c r="H2" s="2">
        <v>50</v>
      </c>
      <c r="I2" s="3">
        <v>61</v>
      </c>
      <c r="J2" s="3">
        <v>69</v>
      </c>
    </row>
    <row r="3" spans="1:14" x14ac:dyDescent="0.25">
      <c r="A3" s="4" t="s">
        <v>4</v>
      </c>
      <c r="B3" s="2" t="s">
        <v>5</v>
      </c>
      <c r="C3" s="7">
        <v>62343</v>
      </c>
      <c r="D3" s="7">
        <v>2500</v>
      </c>
      <c r="E3" s="7">
        <v>141720</v>
      </c>
      <c r="F3" s="7">
        <v>1105140</v>
      </c>
      <c r="G3" s="7">
        <f t="shared" ref="G3:G16" si="0">SUM(C3:F3)</f>
        <v>1311703</v>
      </c>
      <c r="H3" s="4">
        <v>96</v>
      </c>
      <c r="I3" s="5">
        <v>87</v>
      </c>
      <c r="J3" s="5">
        <v>90</v>
      </c>
      <c r="K3" t="s">
        <v>38</v>
      </c>
    </row>
    <row r="4" spans="1:14" s="27" customFormat="1" x14ac:dyDescent="0.25">
      <c r="A4" s="24" t="s">
        <v>6</v>
      </c>
      <c r="B4" s="24" t="s">
        <v>5</v>
      </c>
      <c r="C4" s="25"/>
      <c r="D4" s="25"/>
      <c r="E4" s="25"/>
      <c r="F4" s="25"/>
      <c r="G4" s="25">
        <f t="shared" si="0"/>
        <v>0</v>
      </c>
      <c r="H4" s="24">
        <v>37</v>
      </c>
      <c r="I4" s="26">
        <v>55</v>
      </c>
      <c r="J4" s="26">
        <v>57</v>
      </c>
    </row>
    <row r="5" spans="1:14" x14ac:dyDescent="0.25">
      <c r="A5" s="4" t="s">
        <v>7</v>
      </c>
      <c r="B5" s="2" t="s">
        <v>8</v>
      </c>
      <c r="C5" s="7">
        <v>25424</v>
      </c>
      <c r="D5" s="7"/>
      <c r="E5" s="7">
        <v>118000</v>
      </c>
      <c r="F5" s="7">
        <v>390486</v>
      </c>
      <c r="G5" s="7">
        <f t="shared" si="0"/>
        <v>533910</v>
      </c>
      <c r="H5" s="4">
        <v>86</v>
      </c>
      <c r="I5" s="5">
        <v>95</v>
      </c>
      <c r="J5" s="5">
        <v>100</v>
      </c>
    </row>
    <row r="6" spans="1:14" s="17" customFormat="1" x14ac:dyDescent="0.25">
      <c r="A6" s="14" t="s">
        <v>9</v>
      </c>
      <c r="B6" s="14" t="s">
        <v>10</v>
      </c>
      <c r="C6" s="15"/>
      <c r="D6" s="15"/>
      <c r="E6" s="15"/>
      <c r="F6" s="15"/>
      <c r="G6" s="15">
        <f t="shared" si="0"/>
        <v>0</v>
      </c>
      <c r="H6" s="14">
        <v>38</v>
      </c>
      <c r="I6" s="16">
        <v>68</v>
      </c>
      <c r="J6" s="16">
        <v>79</v>
      </c>
    </row>
    <row r="7" spans="1:14" s="17" customFormat="1" x14ac:dyDescent="0.25">
      <c r="A7" s="14" t="s">
        <v>11</v>
      </c>
      <c r="B7" s="14" t="s">
        <v>5</v>
      </c>
      <c r="C7" s="15"/>
      <c r="D7" s="15"/>
      <c r="E7" s="15"/>
      <c r="F7" s="15"/>
      <c r="G7" s="15">
        <f t="shared" si="0"/>
        <v>0</v>
      </c>
      <c r="H7" s="14">
        <v>38</v>
      </c>
      <c r="I7" s="16">
        <v>43</v>
      </c>
      <c r="J7" s="16">
        <v>37</v>
      </c>
    </row>
    <row r="8" spans="1:14" x14ac:dyDescent="0.25">
      <c r="A8" s="13" t="s">
        <v>12</v>
      </c>
      <c r="B8" s="2" t="s">
        <v>3</v>
      </c>
      <c r="C8" s="7">
        <v>23810</v>
      </c>
      <c r="D8" s="7"/>
      <c r="E8" s="7"/>
      <c r="F8" s="7">
        <v>476190</v>
      </c>
      <c r="G8" s="7">
        <f t="shared" si="0"/>
        <v>500000</v>
      </c>
      <c r="H8" s="2">
        <v>71</v>
      </c>
      <c r="I8" s="3">
        <v>89</v>
      </c>
      <c r="J8" s="3">
        <v>97</v>
      </c>
    </row>
    <row r="9" spans="1:14" x14ac:dyDescent="0.25">
      <c r="A9" s="4" t="s">
        <v>13</v>
      </c>
      <c r="B9" s="2" t="s">
        <v>3</v>
      </c>
      <c r="C9" s="7">
        <v>22619</v>
      </c>
      <c r="D9" s="7">
        <v>25000</v>
      </c>
      <c r="E9" s="7"/>
      <c r="F9" s="7">
        <v>452381</v>
      </c>
      <c r="G9" s="7">
        <f t="shared" si="0"/>
        <v>500000</v>
      </c>
      <c r="H9" s="4">
        <v>90</v>
      </c>
      <c r="I9" s="5">
        <v>100</v>
      </c>
      <c r="J9" s="5">
        <v>100</v>
      </c>
    </row>
    <row r="10" spans="1:14" x14ac:dyDescent="0.25">
      <c r="A10" s="2" t="s">
        <v>14</v>
      </c>
      <c r="B10" s="2" t="s">
        <v>5</v>
      </c>
      <c r="C10" s="7">
        <v>45238</v>
      </c>
      <c r="D10" s="7">
        <v>20000</v>
      </c>
      <c r="E10" s="7">
        <v>874765</v>
      </c>
      <c r="F10" s="7">
        <v>30000</v>
      </c>
      <c r="G10" s="7">
        <f t="shared" si="0"/>
        <v>970003</v>
      </c>
      <c r="H10" s="2">
        <v>63</v>
      </c>
      <c r="I10" s="3">
        <v>78</v>
      </c>
      <c r="J10" s="3">
        <v>100</v>
      </c>
      <c r="K10" t="s">
        <v>37</v>
      </c>
    </row>
    <row r="11" spans="1:14" s="23" customFormat="1" x14ac:dyDescent="0.25">
      <c r="A11" s="20" t="s">
        <v>15</v>
      </c>
      <c r="B11" s="20" t="s">
        <v>16</v>
      </c>
      <c r="C11" s="21">
        <v>14836.6</v>
      </c>
      <c r="D11" s="21">
        <v>0</v>
      </c>
      <c r="E11" s="21">
        <v>0</v>
      </c>
      <c r="F11" s="21">
        <v>281895.40000000002</v>
      </c>
      <c r="G11" s="21">
        <f t="shared" si="0"/>
        <v>296732</v>
      </c>
      <c r="H11" s="20">
        <v>53</v>
      </c>
      <c r="I11" s="22">
        <v>80</v>
      </c>
      <c r="J11" s="22">
        <v>87</v>
      </c>
      <c r="K11" s="21">
        <v>23810</v>
      </c>
      <c r="L11" s="21">
        <v>0</v>
      </c>
      <c r="M11" s="21">
        <v>101000</v>
      </c>
      <c r="N11" s="21">
        <v>375190</v>
      </c>
    </row>
    <row r="12" spans="1:14" x14ac:dyDescent="0.25">
      <c r="A12" s="4" t="s">
        <v>17</v>
      </c>
      <c r="B12" s="2" t="s">
        <v>3</v>
      </c>
      <c r="C12" s="7">
        <v>38090</v>
      </c>
      <c r="D12" s="7"/>
      <c r="E12" s="7"/>
      <c r="F12" s="7">
        <v>761800</v>
      </c>
      <c r="G12" s="7">
        <f t="shared" si="0"/>
        <v>799890</v>
      </c>
      <c r="H12" s="4">
        <v>91</v>
      </c>
      <c r="I12" s="5">
        <v>97</v>
      </c>
      <c r="J12" s="5">
        <v>100</v>
      </c>
    </row>
    <row r="13" spans="1:14" x14ac:dyDescent="0.25">
      <c r="A13" s="4" t="s">
        <v>18</v>
      </c>
      <c r="B13" s="2" t="s">
        <v>5</v>
      </c>
      <c r="C13" s="7">
        <v>31286</v>
      </c>
      <c r="D13" s="7">
        <v>15000</v>
      </c>
      <c r="E13" s="7">
        <v>205000</v>
      </c>
      <c r="F13" s="7">
        <v>420714</v>
      </c>
      <c r="G13" s="7">
        <f t="shared" si="0"/>
        <v>672000</v>
      </c>
      <c r="H13" s="4">
        <v>92</v>
      </c>
      <c r="I13" s="5">
        <v>88</v>
      </c>
      <c r="J13" s="5">
        <v>100</v>
      </c>
    </row>
    <row r="14" spans="1:14" x14ac:dyDescent="0.25">
      <c r="A14" s="2" t="s">
        <v>19</v>
      </c>
      <c r="B14" s="2" t="s">
        <v>3</v>
      </c>
      <c r="C14" s="7">
        <v>23810</v>
      </c>
      <c r="D14" s="7"/>
      <c r="E14" s="7"/>
      <c r="F14" s="7">
        <v>476190</v>
      </c>
      <c r="G14" s="7">
        <f t="shared" si="0"/>
        <v>500000</v>
      </c>
      <c r="H14" s="2">
        <v>59</v>
      </c>
      <c r="I14" s="3">
        <v>87</v>
      </c>
      <c r="J14" s="3">
        <v>85</v>
      </c>
      <c r="K14" t="s">
        <v>36</v>
      </c>
    </row>
    <row r="15" spans="1:14" x14ac:dyDescent="0.25">
      <c r="A15" s="2" t="s">
        <v>20</v>
      </c>
      <c r="B15" s="2" t="s">
        <v>21</v>
      </c>
      <c r="C15" s="7">
        <v>25000</v>
      </c>
      <c r="D15" s="7">
        <v>20000</v>
      </c>
      <c r="E15" s="7">
        <v>500000</v>
      </c>
      <c r="F15" s="7">
        <v>0</v>
      </c>
      <c r="G15" s="7">
        <f t="shared" si="0"/>
        <v>545000</v>
      </c>
      <c r="H15" s="2">
        <v>47</v>
      </c>
      <c r="I15" s="3">
        <v>78</v>
      </c>
      <c r="J15" s="3">
        <v>70</v>
      </c>
      <c r="K15" t="s">
        <v>35</v>
      </c>
    </row>
    <row r="16" spans="1:14" x14ac:dyDescent="0.25">
      <c r="A16" s="12" t="s">
        <v>22</v>
      </c>
      <c r="B16" s="2" t="s">
        <v>16</v>
      </c>
      <c r="C16" s="7">
        <v>24000</v>
      </c>
      <c r="D16" s="7"/>
      <c r="E16" s="7">
        <v>141000</v>
      </c>
      <c r="F16" s="7">
        <v>339000</v>
      </c>
      <c r="G16" s="7">
        <f t="shared" si="0"/>
        <v>504000</v>
      </c>
      <c r="H16" s="2">
        <v>84</v>
      </c>
      <c r="I16" s="3">
        <v>65</v>
      </c>
      <c r="J16" s="3">
        <v>55</v>
      </c>
      <c r="K16" t="s">
        <v>31</v>
      </c>
    </row>
    <row r="17" spans="2:7" x14ac:dyDescent="0.25">
      <c r="C17" s="8">
        <f>SUM(C2:C16)</f>
        <v>360206.6</v>
      </c>
      <c r="D17" s="8">
        <f t="shared" ref="D17:G17" si="1">SUM(D2:D16)</f>
        <v>82500</v>
      </c>
      <c r="E17" s="8">
        <f t="shared" si="1"/>
        <v>1980485</v>
      </c>
      <c r="F17" s="8">
        <f t="shared" si="1"/>
        <v>5210046.4000000004</v>
      </c>
      <c r="G17" s="8">
        <f t="shared" si="1"/>
        <v>7633238</v>
      </c>
    </row>
    <row r="18" spans="2:7" x14ac:dyDescent="0.25">
      <c r="E18" s="19">
        <v>0.26</v>
      </c>
      <c r="F18" s="19">
        <v>0.68</v>
      </c>
    </row>
    <row r="26" spans="2:7" x14ac:dyDescent="0.25">
      <c r="G26" s="18">
        <f>SUM(B27-G17)</f>
        <v>0</v>
      </c>
    </row>
    <row r="27" spans="2:7" x14ac:dyDescent="0.25">
      <c r="B27">
        <v>7633238</v>
      </c>
    </row>
    <row r="28" spans="2:7" x14ac:dyDescent="0.25">
      <c r="B28" s="18">
        <v>381661.9</v>
      </c>
      <c r="C28" s="19">
        <v>0.05</v>
      </c>
      <c r="D28" t="s">
        <v>32</v>
      </c>
    </row>
    <row r="29" spans="2:7" x14ac:dyDescent="0.25">
      <c r="B29" s="8">
        <v>7251576.0999999996</v>
      </c>
    </row>
    <row r="30" spans="2:7" x14ac:dyDescent="0.25">
      <c r="B30" s="8">
        <v>5076103</v>
      </c>
      <c r="C30" s="19">
        <v>0.7</v>
      </c>
      <c r="D30" t="s">
        <v>34</v>
      </c>
    </row>
    <row r="31" spans="2:7" x14ac:dyDescent="0.25">
      <c r="B31" s="8">
        <v>2175472</v>
      </c>
      <c r="C31" s="19">
        <v>0.3</v>
      </c>
      <c r="D31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FB878-4FDD-4DFD-AC61-1CD10D5662A7}">
  <dimension ref="A1:AL35"/>
  <sheetViews>
    <sheetView tabSelected="1" workbookViewId="0">
      <selection activeCell="E6" sqref="E6"/>
    </sheetView>
  </sheetViews>
  <sheetFormatPr defaultRowHeight="15" x14ac:dyDescent="0.25"/>
  <cols>
    <col min="1" max="1" width="30.85546875" bestFit="1" customWidth="1"/>
    <col min="2" max="2" width="13.85546875" customWidth="1"/>
    <col min="3" max="3" width="12.42578125" customWidth="1"/>
    <col min="4" max="4" width="20.7109375" customWidth="1"/>
    <col min="5" max="5" width="23.140625" style="42" customWidth="1"/>
    <col min="6" max="6" width="15.28515625" customWidth="1"/>
    <col min="7" max="7" width="14.28515625" style="31" bestFit="1" customWidth="1"/>
    <col min="8" max="38" width="9.140625" style="27"/>
  </cols>
  <sheetData>
    <row r="1" spans="1:28" ht="45" x14ac:dyDescent="0.25">
      <c r="A1" s="1" t="s">
        <v>0</v>
      </c>
      <c r="B1" s="1" t="s">
        <v>29</v>
      </c>
      <c r="C1" s="1" t="s">
        <v>28</v>
      </c>
      <c r="D1" s="1" t="s">
        <v>27</v>
      </c>
      <c r="E1" s="40" t="s">
        <v>26</v>
      </c>
      <c r="F1" s="35" t="s">
        <v>40</v>
      </c>
      <c r="G1" s="36" t="s">
        <v>41</v>
      </c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s="29" customFormat="1" x14ac:dyDescent="0.25">
      <c r="A2" s="11" t="s">
        <v>2</v>
      </c>
      <c r="B2" s="28">
        <v>23810</v>
      </c>
      <c r="C2" s="28"/>
      <c r="D2" s="28"/>
      <c r="E2" s="41">
        <v>476190</v>
      </c>
      <c r="F2" s="25">
        <f>SUM(B2:E2)</f>
        <v>500000</v>
      </c>
      <c r="G2" s="34">
        <v>525000</v>
      </c>
    </row>
    <row r="3" spans="1:28" s="29" customFormat="1" x14ac:dyDescent="0.25">
      <c r="A3" s="11" t="s">
        <v>4</v>
      </c>
      <c r="B3" s="28">
        <v>62343</v>
      </c>
      <c r="C3" s="28">
        <v>2500</v>
      </c>
      <c r="D3" s="28">
        <v>141720</v>
      </c>
      <c r="E3" s="41">
        <v>1105140</v>
      </c>
      <c r="F3" s="25">
        <f t="shared" ref="F3:F13" si="0">SUM(B3:E3)</f>
        <v>1311703</v>
      </c>
      <c r="G3" s="34">
        <v>1475503</v>
      </c>
    </row>
    <row r="4" spans="1:28" s="29" customFormat="1" x14ac:dyDescent="0.25">
      <c r="A4" s="11" t="s">
        <v>7</v>
      </c>
      <c r="B4" s="28">
        <v>25424</v>
      </c>
      <c r="C4" s="28"/>
      <c r="D4" s="28">
        <v>118000</v>
      </c>
      <c r="E4" s="41">
        <v>390486</v>
      </c>
      <c r="F4" s="25">
        <f t="shared" si="0"/>
        <v>533910</v>
      </c>
      <c r="G4" s="34">
        <v>533910</v>
      </c>
    </row>
    <row r="5" spans="1:28" s="29" customFormat="1" x14ac:dyDescent="0.25">
      <c r="A5" s="11" t="s">
        <v>12</v>
      </c>
      <c r="B5" s="28">
        <v>23810</v>
      </c>
      <c r="C5" s="28"/>
      <c r="D5" s="28"/>
      <c r="E5" s="41">
        <v>476190</v>
      </c>
      <c r="F5" s="25">
        <f t="shared" si="0"/>
        <v>500000</v>
      </c>
      <c r="G5" s="34">
        <v>500000</v>
      </c>
    </row>
    <row r="6" spans="1:28" s="29" customFormat="1" x14ac:dyDescent="0.25">
      <c r="A6" s="11" t="s">
        <v>13</v>
      </c>
      <c r="B6" s="28">
        <v>22619</v>
      </c>
      <c r="C6" s="28">
        <v>25000</v>
      </c>
      <c r="D6" s="28"/>
      <c r="E6" s="41">
        <v>452381</v>
      </c>
      <c r="F6" s="25">
        <f t="shared" si="0"/>
        <v>500000</v>
      </c>
      <c r="G6" s="34">
        <v>500000</v>
      </c>
    </row>
    <row r="7" spans="1:28" s="29" customFormat="1" x14ac:dyDescent="0.25">
      <c r="A7" s="11" t="s">
        <v>14</v>
      </c>
      <c r="B7" s="28">
        <v>45238</v>
      </c>
      <c r="C7" s="28">
        <v>20000</v>
      </c>
      <c r="D7" s="28">
        <v>874765</v>
      </c>
      <c r="E7" s="41">
        <v>30000</v>
      </c>
      <c r="F7" s="25">
        <f t="shared" si="0"/>
        <v>970003</v>
      </c>
      <c r="G7" s="34">
        <v>1000003</v>
      </c>
    </row>
    <row r="8" spans="1:28" s="29" customFormat="1" x14ac:dyDescent="0.25">
      <c r="A8" s="11" t="s">
        <v>15</v>
      </c>
      <c r="B8" s="28">
        <v>14836.6</v>
      </c>
      <c r="C8" s="28">
        <v>0</v>
      </c>
      <c r="D8" s="28">
        <v>0</v>
      </c>
      <c r="E8" s="41">
        <v>281895.40000000002</v>
      </c>
      <c r="F8" s="25">
        <f t="shared" si="0"/>
        <v>296732</v>
      </c>
      <c r="G8" s="34">
        <v>500000</v>
      </c>
    </row>
    <row r="9" spans="1:28" s="29" customFormat="1" x14ac:dyDescent="0.25">
      <c r="A9" s="11" t="s">
        <v>17</v>
      </c>
      <c r="B9" s="28">
        <v>38090</v>
      </c>
      <c r="C9" s="28"/>
      <c r="D9" s="28"/>
      <c r="E9" s="41">
        <v>761800</v>
      </c>
      <c r="F9" s="25">
        <f t="shared" si="0"/>
        <v>799890</v>
      </c>
      <c r="G9" s="34">
        <v>799890</v>
      </c>
    </row>
    <row r="10" spans="1:28" s="29" customFormat="1" x14ac:dyDescent="0.25">
      <c r="A10" s="11" t="s">
        <v>18</v>
      </c>
      <c r="B10" s="28">
        <v>31286</v>
      </c>
      <c r="C10" s="28">
        <v>15000</v>
      </c>
      <c r="D10" s="28">
        <v>205000</v>
      </c>
      <c r="E10" s="41">
        <v>420714</v>
      </c>
      <c r="F10" s="25">
        <f t="shared" si="0"/>
        <v>672000</v>
      </c>
      <c r="G10" s="34">
        <v>672000</v>
      </c>
    </row>
    <row r="11" spans="1:28" s="29" customFormat="1" x14ac:dyDescent="0.25">
      <c r="A11" s="11" t="s">
        <v>19</v>
      </c>
      <c r="B11" s="28">
        <v>23810</v>
      </c>
      <c r="C11" s="28"/>
      <c r="D11" s="28"/>
      <c r="E11" s="41">
        <v>476190</v>
      </c>
      <c r="F11" s="25">
        <f t="shared" si="0"/>
        <v>500000</v>
      </c>
      <c r="G11" s="34">
        <v>788492</v>
      </c>
    </row>
    <row r="12" spans="1:28" s="29" customFormat="1" x14ac:dyDescent="0.25">
      <c r="A12" s="11" t="s">
        <v>20</v>
      </c>
      <c r="B12" s="28">
        <v>25000</v>
      </c>
      <c r="C12" s="28">
        <v>20000</v>
      </c>
      <c r="D12" s="28">
        <v>500000</v>
      </c>
      <c r="E12" s="41">
        <v>0</v>
      </c>
      <c r="F12" s="25">
        <f t="shared" si="0"/>
        <v>545000</v>
      </c>
      <c r="G12" s="34">
        <v>1111625</v>
      </c>
    </row>
    <row r="13" spans="1:28" s="29" customFormat="1" x14ac:dyDescent="0.25">
      <c r="A13" s="30" t="s">
        <v>22</v>
      </c>
      <c r="B13" s="28">
        <v>24000</v>
      </c>
      <c r="C13" s="28"/>
      <c r="D13" s="28">
        <v>141000</v>
      </c>
      <c r="E13" s="41">
        <v>339000</v>
      </c>
      <c r="F13" s="25">
        <f t="shared" si="0"/>
        <v>504000</v>
      </c>
      <c r="G13" s="34">
        <v>3520000</v>
      </c>
    </row>
    <row r="14" spans="1:28" s="29" customFormat="1" x14ac:dyDescent="0.25">
      <c r="A14" s="32" t="s">
        <v>39</v>
      </c>
      <c r="B14" s="28">
        <f>SUM(B2:B13)</f>
        <v>360266.6</v>
      </c>
      <c r="C14" s="28">
        <f t="shared" ref="C14:F14" si="1">SUM(C2:C13)</f>
        <v>82500</v>
      </c>
      <c r="D14" s="28">
        <f t="shared" si="1"/>
        <v>1980485</v>
      </c>
      <c r="E14" s="41">
        <f t="shared" si="1"/>
        <v>5209986.4000000004</v>
      </c>
      <c r="F14" s="37">
        <f t="shared" si="1"/>
        <v>7633238</v>
      </c>
      <c r="G14" s="34">
        <f>SUM(G2:G13)</f>
        <v>11926423</v>
      </c>
    </row>
    <row r="15" spans="1:28" x14ac:dyDescent="0.25">
      <c r="D15" s="19"/>
      <c r="G15" s="33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28" x14ac:dyDescent="0.25">
      <c r="G16" s="33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x14ac:dyDescent="0.25">
      <c r="G17" s="33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x14ac:dyDescent="0.25">
      <c r="A18" s="48" t="s">
        <v>42</v>
      </c>
      <c r="B18" s="49"/>
      <c r="C18" s="49"/>
      <c r="D18" s="49"/>
      <c r="E18" s="50"/>
      <c r="G18" s="33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x14ac:dyDescent="0.25">
      <c r="A19" s="45" t="s">
        <v>9</v>
      </c>
      <c r="B19" s="46"/>
      <c r="C19" s="46"/>
      <c r="D19" s="46"/>
      <c r="E19" s="47">
        <v>36000</v>
      </c>
      <c r="G19" s="33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x14ac:dyDescent="0.25">
      <c r="A20" s="38" t="s">
        <v>15</v>
      </c>
      <c r="B20" s="39"/>
      <c r="C20" s="39"/>
      <c r="D20" s="39"/>
      <c r="E20" s="43">
        <v>218105</v>
      </c>
      <c r="G20" s="33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x14ac:dyDescent="0.25">
      <c r="A21" s="38" t="s">
        <v>20</v>
      </c>
      <c r="B21" s="39"/>
      <c r="C21" s="39"/>
      <c r="D21" s="39"/>
      <c r="E21" s="43">
        <v>147000</v>
      </c>
      <c r="G21" s="33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x14ac:dyDescent="0.25">
      <c r="A22" s="32" t="s">
        <v>43</v>
      </c>
      <c r="B22" s="2"/>
      <c r="C22" s="2"/>
      <c r="D22" s="2"/>
      <c r="E22" s="44">
        <v>401105</v>
      </c>
      <c r="G22" s="33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x14ac:dyDescent="0.25">
      <c r="G23" s="33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x14ac:dyDescent="0.25">
      <c r="F24" s="18"/>
      <c r="G24" s="3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x14ac:dyDescent="0.25">
      <c r="G25" s="33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x14ac:dyDescent="0.25">
      <c r="B26" s="19"/>
      <c r="G26" s="33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x14ac:dyDescent="0.25">
      <c r="G27" s="33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x14ac:dyDescent="0.25">
      <c r="B28" s="19"/>
      <c r="G28" s="33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x14ac:dyDescent="0.25">
      <c r="B29" s="19"/>
      <c r="G29" s="33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5">
      <c r="G30" s="33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x14ac:dyDescent="0.25">
      <c r="G31" s="33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5">
      <c r="G32" s="33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7:18" x14ac:dyDescent="0.25">
      <c r="G33" s="33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7:18" x14ac:dyDescent="0.25">
      <c r="G34" s="33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7:18" x14ac:dyDescent="0.25">
      <c r="G35" s="33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</sheetData>
  <autoFilter ref="A1:AM14" xr:uid="{3C0DF514-C620-4DAE-9C71-E8A58391D72B}"/>
  <mergeCells count="1">
    <mergeCell ref="A18:E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IRC Recommendations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Shavon Moore</dc:creator>
  <cp:lastModifiedBy>David Gruber</cp:lastModifiedBy>
  <dcterms:created xsi:type="dcterms:W3CDTF">2020-11-17T14:25:50Z</dcterms:created>
  <dcterms:modified xsi:type="dcterms:W3CDTF">2020-11-20T21:33:48Z</dcterms:modified>
</cp:coreProperties>
</file>